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6165" windowWidth="15480" windowHeight="6225"/>
  </bookViews>
  <sheets>
    <sheet name="Sales Invoice" sheetId="1" r:id="rId1"/>
  </sheets>
  <definedNames>
    <definedName name="_xlnm.Print_Area" localSheetId="0">'Sales Invoice'!$A$1:$H$38</definedName>
  </definedNames>
  <calcPr calcId="125725"/>
</workbook>
</file>

<file path=xl/calcChain.xml><?xml version="1.0" encoding="utf-8"?>
<calcChain xmlns="http://schemas.openxmlformats.org/spreadsheetml/2006/main">
  <c r="G20" i="1"/>
  <c r="H26"/>
  <c r="H21"/>
  <c r="H22"/>
  <c r="H23"/>
  <c r="H25"/>
  <c r="H20"/>
  <c r="G21"/>
  <c r="G22"/>
  <c r="G23"/>
  <c r="G24"/>
  <c r="H24" s="1"/>
  <c r="G25"/>
  <c r="G26"/>
  <c r="F32"/>
  <c r="E6"/>
  <c r="G27" l="1"/>
  <c r="H28"/>
  <c r="H29" l="1"/>
  <c r="C31" s="1"/>
  <c r="H30" l="1"/>
</calcChain>
</file>

<file path=xl/sharedStrings.xml><?xml version="1.0" encoding="utf-8"?>
<sst xmlns="http://schemas.openxmlformats.org/spreadsheetml/2006/main" count="42" uniqueCount="40">
  <si>
    <t>[100]</t>
  </si>
  <si>
    <t>DATE</t>
  </si>
  <si>
    <t>DESCRIPTION</t>
  </si>
  <si>
    <t>CUSTOMER ID</t>
  </si>
  <si>
    <t>UNIT PRICE</t>
  </si>
  <si>
    <t>JOB</t>
  </si>
  <si>
    <t>INVOICE NO.</t>
  </si>
  <si>
    <t>SHIP TO</t>
  </si>
  <si>
    <t>SALESPERSON</t>
  </si>
  <si>
    <t>SHIPPING 
METHOD</t>
  </si>
  <si>
    <t>SHIPPING 
TERMS</t>
  </si>
  <si>
    <t>DELIVERY 
DATE</t>
  </si>
  <si>
    <t>PAYMENT 
TERMS</t>
  </si>
  <si>
    <t>DUE DATE</t>
  </si>
  <si>
    <t>QTY</t>
  </si>
  <si>
    <t>ITEM #</t>
  </si>
  <si>
    <t>DISCOUNT</t>
  </si>
  <si>
    <t>LINE TOTAL</t>
  </si>
  <si>
    <t>TOTAL DISCOUNT</t>
  </si>
  <si>
    <t>SUBTOTAL</t>
  </si>
  <si>
    <t>SALES TAX</t>
  </si>
  <si>
    <t>TOTAL</t>
  </si>
  <si>
    <t>TO</t>
  </si>
  <si>
    <t>Disco</t>
  </si>
  <si>
    <t>Pick up</t>
  </si>
  <si>
    <t>COD</t>
  </si>
  <si>
    <t>(02) 6686 6922</t>
  </si>
  <si>
    <t xml:space="preserve">Colour Flashing Puffer Ball Necklace </t>
  </si>
  <si>
    <t>100 x 580mm glow sticks</t>
  </si>
  <si>
    <t>Total price includes GST of</t>
  </si>
  <si>
    <t>1/158 Smith Street</t>
  </si>
  <si>
    <t>Murwillumbah P&amp;C</t>
  </si>
  <si>
    <t>ATTN: John Brown</t>
  </si>
  <si>
    <t>Tim</t>
  </si>
  <si>
    <t>Flashing Light Sticks</t>
  </si>
  <si>
    <t>Murwillumbah, NSW, 2484</t>
  </si>
  <si>
    <t>info@mbahemporium.biz</t>
  </si>
  <si>
    <t>www.mbahemporium.biz</t>
  </si>
  <si>
    <t>300mm Disco Ballls</t>
  </si>
  <si>
    <t xml:space="preserve">1500mm laughing witch </t>
  </si>
</sst>
</file>

<file path=xl/styles.xml><?xml version="1.0" encoding="utf-8"?>
<styleSheet xmlns="http://schemas.openxmlformats.org/spreadsheetml/2006/main">
  <numFmts count="4">
    <numFmt numFmtId="170" formatCode="_(&quot;$&quot;* #,##0.00_);_(&quot;$&quot;* \(#,##0.00\);_(&quot;$&quot;* &quot;-&quot;??_);_(@_)"/>
    <numFmt numFmtId="173" formatCode="[$-409]mmmm\ d\,\ yyyy;@"/>
    <numFmt numFmtId="174" formatCode="m/d/yy;@"/>
    <numFmt numFmtId="175" formatCode="&quot;$&quot;#,##0.00"/>
  </numFmts>
  <fonts count="15">
    <font>
      <sz val="10"/>
      <name val="Arial"/>
    </font>
    <font>
      <sz val="10"/>
      <name val="Arial"/>
    </font>
    <font>
      <sz val="8"/>
      <name val="Arial"/>
    </font>
    <font>
      <sz val="10"/>
      <name val="Trebuchet MS"/>
      <family val="2"/>
    </font>
    <font>
      <sz val="10"/>
      <color indexed="46"/>
      <name val="Trebuchet MS"/>
      <family val="2"/>
    </font>
    <font>
      <b/>
      <sz val="10"/>
      <name val="Trebuchet MS"/>
      <family val="2"/>
    </font>
    <font>
      <b/>
      <i/>
      <sz val="10"/>
      <color indexed="46"/>
      <name val="Trebuchet MS"/>
      <family val="2"/>
    </font>
    <font>
      <b/>
      <sz val="10"/>
      <color indexed="41"/>
      <name val="Trebuchet MS"/>
      <family val="2"/>
    </font>
    <font>
      <i/>
      <sz val="8"/>
      <name val="Trebuchet MS"/>
      <family val="2"/>
    </font>
    <font>
      <b/>
      <sz val="11"/>
      <name val="Trebuchet MS"/>
      <family val="2"/>
    </font>
    <font>
      <sz val="11"/>
      <name val="Arial"/>
    </font>
    <font>
      <b/>
      <sz val="8"/>
      <name val="Trebuchet MS"/>
      <family val="2"/>
    </font>
    <font>
      <sz val="8"/>
      <name val="Trebuchet MS"/>
      <family val="2"/>
    </font>
    <font>
      <b/>
      <sz val="9"/>
      <name val="Trebuchet MS"/>
      <family val="2"/>
    </font>
    <font>
      <u/>
      <sz val="10"/>
      <color theme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</fills>
  <borders count="15">
    <border>
      <left/>
      <right/>
      <top/>
      <bottom/>
      <diagonal/>
    </border>
    <border>
      <left style="thin">
        <color indexed="62"/>
      </left>
      <right style="thin">
        <color indexed="62"/>
      </right>
      <top style="medium">
        <color indexed="62"/>
      </top>
      <bottom style="thin">
        <color indexed="62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/>
      <top style="thin">
        <color indexed="62"/>
      </top>
      <bottom/>
      <diagonal/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  <border>
      <left/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/>
      <top style="thin">
        <color indexed="62"/>
      </top>
      <bottom style="thin">
        <color indexed="62"/>
      </bottom>
      <diagonal/>
    </border>
    <border>
      <left/>
      <right style="thin">
        <color indexed="62"/>
      </right>
      <top style="thin">
        <color indexed="62"/>
      </top>
      <bottom/>
      <diagonal/>
    </border>
    <border>
      <left style="thin">
        <color indexed="62"/>
      </left>
      <right/>
      <top style="medium">
        <color indexed="62"/>
      </top>
      <bottom style="thin">
        <color indexed="62"/>
      </bottom>
      <diagonal/>
    </border>
    <border>
      <left/>
      <right style="thin">
        <color indexed="62"/>
      </right>
      <top style="medium">
        <color indexed="62"/>
      </top>
      <bottom style="thin">
        <color indexed="62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/>
      <diagonal/>
    </border>
    <border>
      <left style="thin">
        <color indexed="62"/>
      </left>
      <right/>
      <top style="thin">
        <color indexed="62"/>
      </top>
      <bottom/>
      <diagonal/>
    </border>
    <border>
      <left style="thin">
        <color indexed="62"/>
      </left>
      <right style="thin">
        <color indexed="62"/>
      </right>
      <top/>
      <bottom style="thin">
        <color indexed="62"/>
      </bottom>
      <diagonal/>
    </border>
    <border>
      <left/>
      <right/>
      <top style="thin">
        <color auto="1"/>
      </top>
      <bottom/>
      <diagonal/>
    </border>
    <border>
      <left style="thin">
        <color indexed="62"/>
      </left>
      <right/>
      <top/>
      <bottom style="thin">
        <color indexed="62"/>
      </bottom>
      <diagonal/>
    </border>
  </borders>
  <cellStyleXfs count="3">
    <xf numFmtId="0" fontId="0" fillId="0" borderId="0"/>
    <xf numFmtId="170" fontId="1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</cellStyleXfs>
  <cellXfs count="85">
    <xf numFmtId="0" fontId="0" fillId="0" borderId="0" xfId="0"/>
    <xf numFmtId="0" fontId="14" fillId="0" borderId="0" xfId="2" applyAlignment="1" applyProtection="1"/>
    <xf numFmtId="175" fontId="12" fillId="0" borderId="2" xfId="0" applyNumberFormat="1" applyFont="1" applyFill="1" applyBorder="1" applyAlignment="1" applyProtection="1">
      <protection locked="0"/>
    </xf>
    <xf numFmtId="175" fontId="12" fillId="0" borderId="2" xfId="0" applyNumberFormat="1" applyFont="1" applyFill="1" applyBorder="1" applyAlignment="1" applyProtection="1"/>
    <xf numFmtId="175" fontId="12" fillId="4" borderId="2" xfId="0" applyNumberFormat="1" applyFont="1" applyFill="1" applyBorder="1" applyAlignment="1" applyProtection="1"/>
    <xf numFmtId="170" fontId="12" fillId="4" borderId="2" xfId="0" applyNumberFormat="1" applyFont="1" applyFill="1" applyBorder="1" applyAlignment="1" applyProtection="1"/>
    <xf numFmtId="170" fontId="12" fillId="2" borderId="2" xfId="0" applyNumberFormat="1" applyFont="1" applyFill="1" applyBorder="1" applyAlignment="1" applyProtection="1"/>
    <xf numFmtId="170" fontId="12" fillId="0" borderId="2" xfId="1" applyFont="1" applyFill="1" applyBorder="1" applyAlignment="1" applyProtection="1"/>
    <xf numFmtId="170" fontId="11" fillId="4" borderId="2" xfId="0" applyNumberFormat="1" applyFont="1" applyFill="1" applyBorder="1" applyAlignment="1" applyProtection="1"/>
    <xf numFmtId="175" fontId="11" fillId="2" borderId="14" xfId="1" applyNumberFormat="1" applyFont="1" applyFill="1" applyBorder="1" applyAlignment="1" applyProtection="1">
      <alignment horizontal="left" vertical="center"/>
    </xf>
    <xf numFmtId="1" fontId="12" fillId="0" borderId="2" xfId="0" applyNumberFormat="1" applyFont="1" applyFill="1" applyBorder="1" applyAlignment="1" applyProtection="1">
      <alignment horizontal="left"/>
      <protection locked="0"/>
    </xf>
    <xf numFmtId="0" fontId="12" fillId="0" borderId="2" xfId="0" applyNumberFormat="1" applyFont="1" applyFill="1" applyBorder="1" applyAlignment="1" applyProtection="1">
      <alignment horizontal="left"/>
      <protection locked="0"/>
    </xf>
    <xf numFmtId="0" fontId="12" fillId="0" borderId="4" xfId="0" applyFont="1" applyFill="1" applyBorder="1" applyAlignment="1" applyProtection="1">
      <alignment wrapText="1"/>
      <protection locked="0"/>
    </xf>
    <xf numFmtId="0" fontId="12" fillId="0" borderId="5" xfId="0" applyFont="1" applyFill="1" applyBorder="1" applyAlignment="1" applyProtection="1">
      <alignment wrapText="1"/>
      <protection locked="0"/>
    </xf>
    <xf numFmtId="9" fontId="12" fillId="0" borderId="2" xfId="0" applyNumberFormat="1" applyFont="1" applyFill="1" applyBorder="1" applyAlignment="1" applyProtection="1">
      <protection locked="0"/>
    </xf>
    <xf numFmtId="0" fontId="12" fillId="0" borderId="4" xfId="0" applyNumberFormat="1" applyFont="1" applyFill="1" applyBorder="1" applyAlignment="1" applyProtection="1">
      <alignment horizontal="left"/>
      <protection locked="0"/>
    </xf>
    <xf numFmtId="0" fontId="12" fillId="0" borderId="6" xfId="0" applyNumberFormat="1" applyFont="1" applyFill="1" applyBorder="1" applyAlignment="1" applyProtection="1">
      <alignment horizontal="left"/>
      <protection locked="0"/>
    </xf>
    <xf numFmtId="0" fontId="12" fillId="0" borderId="5" xfId="0" applyNumberFormat="1" applyFont="1" applyFill="1" applyBorder="1" applyAlignment="1" applyProtection="1">
      <alignment horizontal="left"/>
      <protection locked="0"/>
    </xf>
    <xf numFmtId="1" fontId="12" fillId="0" borderId="10" xfId="0" applyNumberFormat="1" applyFont="1" applyFill="1" applyBorder="1" applyAlignment="1" applyProtection="1">
      <alignment horizontal="left"/>
      <protection locked="0"/>
    </xf>
    <xf numFmtId="0" fontId="12" fillId="0" borderId="11" xfId="0" applyNumberFormat="1" applyFont="1" applyFill="1" applyBorder="1" applyAlignment="1" applyProtection="1">
      <alignment horizontal="left"/>
      <protection locked="0"/>
    </xf>
    <xf numFmtId="0" fontId="12" fillId="0" borderId="3" xfId="0" applyNumberFormat="1" applyFont="1" applyFill="1" applyBorder="1" applyAlignment="1" applyProtection="1">
      <alignment horizontal="left"/>
      <protection locked="0"/>
    </xf>
    <xf numFmtId="0" fontId="12" fillId="0" borderId="7" xfId="0" applyNumberFormat="1" applyFont="1" applyFill="1" applyBorder="1" applyAlignment="1" applyProtection="1">
      <alignment horizontal="left"/>
      <protection locked="0"/>
    </xf>
    <xf numFmtId="0" fontId="12" fillId="0" borderId="0" xfId="0" applyFont="1" applyAlignment="1" applyProtection="1">
      <protection locked="0"/>
    </xf>
    <xf numFmtId="0" fontId="12" fillId="0" borderId="0" xfId="0" applyFont="1" applyAlignment="1" applyProtection="1">
      <alignment horizontal="left"/>
      <protection locked="0"/>
    </xf>
    <xf numFmtId="0" fontId="12" fillId="0" borderId="0" xfId="0" applyFont="1" applyAlignment="1" applyProtection="1">
      <alignment horizontal="left" indent="1"/>
      <protection locked="0"/>
    </xf>
    <xf numFmtId="173" fontId="12" fillId="0" borderId="0" xfId="0" applyNumberFormat="1" applyFont="1" applyAlignment="1" applyProtection="1">
      <alignment horizontal="left" indent="1"/>
      <protection locked="0"/>
    </xf>
    <xf numFmtId="0" fontId="3" fillId="0" borderId="0" xfId="0" applyFont="1" applyAlignment="1" applyProtection="1">
      <protection locked="0"/>
    </xf>
    <xf numFmtId="0" fontId="0" fillId="0" borderId="0" xfId="0" applyAlignment="1" applyProtection="1">
      <protection locked="0"/>
    </xf>
    <xf numFmtId="0" fontId="3" fillId="0" borderId="0" xfId="0" applyFont="1" applyProtection="1">
      <protection locked="0"/>
    </xf>
    <xf numFmtId="0" fontId="9" fillId="0" borderId="0" xfId="0" applyFont="1" applyBorder="1" applyAlignment="1" applyProtection="1">
      <protection locked="0"/>
    </xf>
    <xf numFmtId="0" fontId="10" fillId="0" borderId="0" xfId="0" applyFont="1" applyAlignment="1" applyProtection="1">
      <protection locked="0"/>
    </xf>
    <xf numFmtId="0" fontId="3" fillId="0" borderId="0" xfId="0" applyFont="1" applyAlignment="1" applyProtection="1">
      <protection locked="0"/>
    </xf>
    <xf numFmtId="0" fontId="8" fillId="0" borderId="0" xfId="0" applyFont="1" applyBorder="1" applyAlignment="1" applyProtection="1">
      <protection locked="0"/>
    </xf>
    <xf numFmtId="0" fontId="0" fillId="0" borderId="0" xfId="0" applyAlignment="1" applyProtection="1">
      <protection locked="0"/>
    </xf>
    <xf numFmtId="0" fontId="12" fillId="0" borderId="0" xfId="0" applyFont="1" applyAlignment="1" applyProtection="1">
      <alignment horizontal="left"/>
      <protection locked="0"/>
    </xf>
    <xf numFmtId="0" fontId="12" fillId="0" borderId="0" xfId="0" applyFont="1" applyProtection="1">
      <protection locked="0"/>
    </xf>
    <xf numFmtId="0" fontId="12" fillId="0" borderId="0" xfId="0" applyFont="1" applyAlignment="1" applyProtection="1">
      <protection locked="0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left" indent="1"/>
      <protection locked="0"/>
    </xf>
    <xf numFmtId="173" fontId="12" fillId="0" borderId="0" xfId="0" applyNumberFormat="1" applyFont="1" applyAlignment="1" applyProtection="1">
      <alignment horizontal="left" indent="1"/>
      <protection locked="0"/>
    </xf>
    <xf numFmtId="0" fontId="14" fillId="0" borderId="0" xfId="2" applyAlignment="1" applyProtection="1">
      <protection locked="0"/>
    </xf>
    <xf numFmtId="0" fontId="11" fillId="0" borderId="0" xfId="0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left" indent="1"/>
      <protection locked="0"/>
    </xf>
    <xf numFmtId="0" fontId="12" fillId="0" borderId="0" xfId="0" applyFont="1" applyBorder="1" applyAlignment="1" applyProtection="1">
      <protection locked="0"/>
    </xf>
    <xf numFmtId="0" fontId="12" fillId="0" borderId="0" xfId="0" applyFont="1" applyBorder="1" applyAlignment="1" applyProtection="1">
      <protection locked="0"/>
    </xf>
    <xf numFmtId="0" fontId="12" fillId="0" borderId="2" xfId="0" applyNumberFormat="1" applyFont="1" applyBorder="1" applyAlignment="1" applyProtection="1">
      <alignment horizontal="left"/>
      <protection locked="0"/>
    </xf>
    <xf numFmtId="0" fontId="12" fillId="0" borderId="2" xfId="0" applyFont="1" applyBorder="1" applyAlignment="1" applyProtection="1">
      <alignment horizontal="left"/>
      <protection locked="0"/>
    </xf>
    <xf numFmtId="174" fontId="12" fillId="0" borderId="2" xfId="0" applyNumberFormat="1" applyFont="1" applyBorder="1" applyAlignment="1" applyProtection="1">
      <alignment horizontal="left"/>
      <protection locked="0"/>
    </xf>
    <xf numFmtId="174" fontId="12" fillId="0" borderId="0" xfId="0" applyNumberFormat="1" applyFont="1" applyFill="1" applyBorder="1" applyAlignment="1" applyProtection="1">
      <protection locked="0"/>
    </xf>
    <xf numFmtId="2" fontId="12" fillId="2" borderId="13" xfId="0" applyNumberFormat="1" applyFont="1" applyFill="1" applyBorder="1" applyAlignment="1" applyProtection="1">
      <protection locked="0"/>
    </xf>
    <xf numFmtId="0" fontId="12" fillId="2" borderId="13" xfId="0" applyNumberFormat="1" applyFont="1" applyFill="1" applyBorder="1" applyAlignment="1" applyProtection="1">
      <protection locked="0"/>
    </xf>
    <xf numFmtId="0" fontId="12" fillId="2" borderId="13" xfId="0" applyFont="1" applyFill="1" applyBorder="1" applyAlignment="1" applyProtection="1">
      <protection locked="0"/>
    </xf>
    <xf numFmtId="0" fontId="3" fillId="0" borderId="13" xfId="0" applyFont="1" applyBorder="1" applyProtection="1">
      <protection locked="0"/>
    </xf>
    <xf numFmtId="0" fontId="12" fillId="0" borderId="0" xfId="0" applyNumberFormat="1" applyFont="1" applyBorder="1" applyAlignment="1" applyProtection="1">
      <protection locked="0"/>
    </xf>
    <xf numFmtId="0" fontId="11" fillId="0" borderId="0" xfId="0" applyFont="1" applyBorder="1" applyAlignment="1" applyProtection="1">
      <alignment horizontal="right"/>
      <protection locked="0"/>
    </xf>
    <xf numFmtId="170" fontId="12" fillId="2" borderId="0" xfId="0" applyNumberFormat="1" applyFont="1" applyFill="1" applyBorder="1" applyAlignment="1" applyProtection="1">
      <protection locked="0"/>
    </xf>
    <xf numFmtId="0" fontId="8" fillId="2" borderId="0" xfId="0" applyFont="1" applyFill="1" applyBorder="1" applyProtection="1">
      <protection locked="0"/>
    </xf>
    <xf numFmtId="175" fontId="12" fillId="2" borderId="0" xfId="0" applyNumberFormat="1" applyFont="1" applyFill="1" applyBorder="1" applyAlignment="1" applyProtection="1">
      <protection locked="0"/>
    </xf>
    <xf numFmtId="0" fontId="12" fillId="2" borderId="0" xfId="0" applyFont="1" applyFill="1" applyBorder="1" applyAlignment="1" applyProtection="1">
      <protection locked="0"/>
    </xf>
    <xf numFmtId="170" fontId="13" fillId="2" borderId="0" xfId="0" applyNumberFormat="1" applyFont="1" applyFill="1" applyBorder="1" applyAlignme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11" fillId="3" borderId="1" xfId="0" applyFont="1" applyFill="1" applyBorder="1" applyAlignment="1" applyProtection="1">
      <alignment horizontal="center" vertical="center"/>
    </xf>
    <xf numFmtId="0" fontId="11" fillId="3" borderId="1" xfId="0" applyFont="1" applyFill="1" applyBorder="1" applyAlignment="1" applyProtection="1">
      <alignment horizontal="center" vertical="center" wrapText="1"/>
    </xf>
    <xf numFmtId="174" fontId="11" fillId="3" borderId="1" xfId="0" applyNumberFormat="1" applyFont="1" applyFill="1" applyBorder="1" applyAlignment="1" applyProtection="1">
      <alignment horizontal="center" vertical="center"/>
    </xf>
    <xf numFmtId="0" fontId="11" fillId="3" borderId="1" xfId="0" applyFont="1" applyFill="1" applyBorder="1" applyAlignment="1" applyProtection="1">
      <alignment horizontal="center" vertical="center"/>
    </xf>
    <xf numFmtId="0" fontId="12" fillId="3" borderId="1" xfId="0" applyFont="1" applyFill="1" applyBorder="1" applyAlignment="1" applyProtection="1">
      <alignment horizontal="center" vertical="center"/>
    </xf>
    <xf numFmtId="0" fontId="11" fillId="3" borderId="8" xfId="0" applyFont="1" applyFill="1" applyBorder="1" applyAlignment="1" applyProtection="1">
      <alignment horizontal="center" vertical="center"/>
    </xf>
    <xf numFmtId="0" fontId="11" fillId="3" borderId="9" xfId="0" applyFont="1" applyFill="1" applyBorder="1" applyAlignment="1" applyProtection="1">
      <alignment horizontal="center" vertical="center"/>
    </xf>
    <xf numFmtId="0" fontId="12" fillId="0" borderId="0" xfId="0" applyFont="1" applyAlignment="1" applyProtection="1"/>
    <xf numFmtId="0" fontId="12" fillId="0" borderId="0" xfId="0" applyFont="1" applyAlignment="1" applyProtection="1"/>
    <xf numFmtId="0" fontId="11" fillId="0" borderId="0" xfId="0" applyFont="1" applyAlignment="1" applyProtection="1">
      <alignment horizontal="left" wrapText="1" indent="1"/>
    </xf>
    <xf numFmtId="0" fontId="12" fillId="0" borderId="0" xfId="0" applyFont="1" applyAlignment="1" applyProtection="1">
      <alignment horizontal="left" indent="1"/>
    </xf>
    <xf numFmtId="0" fontId="12" fillId="0" borderId="0" xfId="0" applyFont="1" applyAlignment="1" applyProtection="1">
      <alignment horizontal="right"/>
    </xf>
    <xf numFmtId="0" fontId="12" fillId="0" borderId="0" xfId="0" applyFont="1" applyAlignment="1" applyProtection="1">
      <alignment horizontal="right"/>
    </xf>
    <xf numFmtId="0" fontId="11" fillId="0" borderId="0" xfId="0" applyFont="1" applyAlignment="1" applyProtection="1">
      <alignment horizontal="right"/>
    </xf>
    <xf numFmtId="170" fontId="11" fillId="2" borderId="3" xfId="0" applyNumberFormat="1" applyFont="1" applyFill="1" applyBorder="1" applyAlignment="1" applyProtection="1">
      <alignment horizontal="right"/>
    </xf>
    <xf numFmtId="170" fontId="11" fillId="2" borderId="7" xfId="0" applyNumberFormat="1" applyFont="1" applyFill="1" applyBorder="1" applyAlignment="1" applyProtection="1">
      <alignment horizontal="right"/>
    </xf>
    <xf numFmtId="0" fontId="11" fillId="0" borderId="0" xfId="0" applyFont="1" applyBorder="1" applyAlignment="1" applyProtection="1">
      <alignment horizontal="right"/>
    </xf>
    <xf numFmtId="0" fontId="11" fillId="2" borderId="0" xfId="0" applyFont="1" applyFill="1" applyBorder="1" applyAlignment="1" applyProtection="1">
      <alignment horizontal="right"/>
    </xf>
    <xf numFmtId="0" fontId="11" fillId="2" borderId="12" xfId="0" applyFont="1" applyFill="1" applyBorder="1" applyAlignment="1" applyProtection="1">
      <alignment horizontal="right" vertic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C6D4E8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ECECEC"/>
      <rgbColor rgb="00E4EAF4"/>
      <rgbColor rgb="00CCFFCC"/>
      <rgbColor rgb="00FFFF99"/>
      <rgbColor rgb="00D9D9D9"/>
      <rgbColor rgb="00FF99CC"/>
      <rgbColor rgb="00969696"/>
      <rgbColor rgb="00FFCC99"/>
      <rgbColor rgb="003366FF"/>
      <rgbColor rgb="0033CCCC"/>
      <rgbColor rgb="0099CC00"/>
      <rgbColor rgb="00FFCC00"/>
      <rgbColor rgb="00FF9900"/>
      <rgbColor rgb="00FF6600"/>
      <rgbColor rgb="003B5E91"/>
      <rgbColor rgb="00969696"/>
      <rgbColor rgb="00003366"/>
      <rgbColor rgb="00339966"/>
      <rgbColor rgb="00003300"/>
      <rgbColor rgb="00333300"/>
      <rgbColor rgb="00993300"/>
      <rgbColor rgb="00EFEFEF"/>
      <rgbColor rgb="003B5E91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9525</xdr:rowOff>
    </xdr:from>
    <xdr:to>
      <xdr:col>8</xdr:col>
      <xdr:colOff>9525</xdr:colOff>
      <xdr:row>2</xdr:row>
      <xdr:rowOff>114300</xdr:rowOff>
    </xdr:to>
    <xdr:sp macro="" textlink="">
      <xdr:nvSpPr>
        <xdr:cNvPr id="1119" name="Rectangle 2"/>
        <xdr:cNvSpPr>
          <a:spLocks noChangeArrowheads="1"/>
        </xdr:cNvSpPr>
      </xdr:nvSpPr>
      <xdr:spPr bwMode="auto">
        <a:xfrm>
          <a:off x="0" y="9525"/>
          <a:ext cx="6800850" cy="857250"/>
        </a:xfrm>
        <a:prstGeom prst="rect">
          <a:avLst/>
        </a:prstGeom>
        <a:gradFill rotWithShape="1">
          <a:gsLst>
            <a:gs pos="0">
              <a:srgbClr val="C6D4E8"/>
            </a:gs>
            <a:gs pos="100000">
              <a:srgbClr val="FFFFFF"/>
            </a:gs>
          </a:gsLst>
          <a:lin ang="5400000" scaled="1"/>
        </a:gradFill>
        <a:ln w="9525">
          <a:noFill/>
          <a:miter lim="800000"/>
          <a:headEnd/>
          <a:tailEnd/>
        </a:ln>
      </xdr:spPr>
    </xdr:sp>
    <xdr:clientData/>
  </xdr:twoCellAnchor>
  <xdr:twoCellAnchor editAs="absolute">
    <xdr:from>
      <xdr:col>4</xdr:col>
      <xdr:colOff>276225</xdr:colOff>
      <xdr:row>0</xdr:row>
      <xdr:rowOff>9525</xdr:rowOff>
    </xdr:from>
    <xdr:to>
      <xdr:col>7</xdr:col>
      <xdr:colOff>0</xdr:colOff>
      <xdr:row>0</xdr:row>
      <xdr:rowOff>485775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676650" y="9525"/>
          <a:ext cx="2266950" cy="476250"/>
        </a:xfrm>
        <a:prstGeom prst="rect">
          <a:avLst/>
        </a:prstGeom>
        <a:solidFill>
          <a:srgbClr val="FFFFFF">
            <a:alpha val="0"/>
          </a:srgbClr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r" rtl="0">
            <a:defRPr sz="1000"/>
          </a:pPr>
          <a:r>
            <a:rPr lang="en-AU" sz="2000" b="1" i="0" strike="noStrike">
              <a:solidFill>
                <a:srgbClr val="3B5E91"/>
              </a:solidFill>
              <a:latin typeface="Trebuchet MS"/>
            </a:rPr>
            <a:t>INVOICE</a:t>
          </a:r>
        </a:p>
      </xdr:txBody>
    </xdr:sp>
    <xdr:clientData/>
  </xdr:twoCellAnchor>
  <xdr:twoCellAnchor>
    <xdr:from>
      <xdr:col>0</xdr:col>
      <xdr:colOff>9525</xdr:colOff>
      <xdr:row>1</xdr:row>
      <xdr:rowOff>0</xdr:rowOff>
    </xdr:from>
    <xdr:to>
      <xdr:col>3</xdr:col>
      <xdr:colOff>28575</xdr:colOff>
      <xdr:row>4</xdr:row>
      <xdr:rowOff>0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9525" y="542925"/>
          <a:ext cx="2590800" cy="590550"/>
        </a:xfrm>
        <a:prstGeom prst="rect">
          <a:avLst/>
        </a:prstGeom>
        <a:solidFill>
          <a:srgbClr val="FFFFFF">
            <a:alpha val="0"/>
          </a:srgbClr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AU" sz="1200" b="1" i="0" strike="noStrike">
              <a:solidFill>
                <a:srgbClr val="000000"/>
              </a:solidFill>
              <a:latin typeface="Trebuchet MS"/>
            </a:rPr>
            <a:t>Murwillumbah </a:t>
          </a:r>
          <a:r>
            <a:rPr lang="en-AU" sz="1200" b="1" i="0" strike="noStrike" baseline="0">
              <a:solidFill>
                <a:srgbClr val="000000"/>
              </a:solidFill>
              <a:latin typeface="Trebuchet MS"/>
            </a:rPr>
            <a:t>Emporium</a:t>
          </a:r>
          <a:endParaRPr lang="en-AU" sz="1200" b="1" i="0" strike="noStrike">
            <a:solidFill>
              <a:srgbClr val="000000"/>
            </a:solidFill>
            <a:latin typeface="Trebuchet MS"/>
          </a:endParaRPr>
        </a:p>
        <a:p>
          <a:pPr algn="l" rtl="0">
            <a:defRPr sz="1000"/>
          </a:pPr>
          <a:r>
            <a:rPr lang="en-AU" sz="900" b="0" i="1" strike="noStrike">
              <a:solidFill>
                <a:srgbClr val="000000"/>
              </a:solidFill>
              <a:latin typeface="Trebuchet MS"/>
            </a:rPr>
            <a:t>"Have Fun!!!"</a:t>
          </a:r>
        </a:p>
      </xdr:txBody>
    </xdr:sp>
    <xdr:clientData/>
  </xdr:twoCellAnchor>
  <xdr:twoCellAnchor>
    <xdr:from>
      <xdr:col>2</xdr:col>
      <xdr:colOff>352425</xdr:colOff>
      <xdr:row>2</xdr:row>
      <xdr:rowOff>95250</xdr:rowOff>
    </xdr:from>
    <xdr:to>
      <xdr:col>4</xdr:col>
      <xdr:colOff>171450</xdr:colOff>
      <xdr:row>3</xdr:row>
      <xdr:rowOff>57150</xdr:rowOff>
    </xdr:to>
    <xdr:sp macro="" textlink="">
      <xdr:nvSpPr>
        <xdr:cNvPr id="1122" name="Text Box 5"/>
        <xdr:cNvSpPr txBox="1">
          <a:spLocks noChangeArrowheads="1"/>
        </xdr:cNvSpPr>
      </xdr:nvSpPr>
      <xdr:spPr bwMode="auto">
        <a:xfrm>
          <a:off x="2047875" y="847725"/>
          <a:ext cx="1524000" cy="171450"/>
        </a:xfrm>
        <a:prstGeom prst="rect">
          <a:avLst/>
        </a:prstGeom>
        <a:solidFill>
          <a:srgbClr val="FFFFFF">
            <a:alpha val="0"/>
          </a:srgbClr>
        </a:solidFill>
        <a:ln w="9525">
          <a:noFill/>
          <a:miter lim="800000"/>
          <a:headEnd/>
          <a:tailEnd/>
        </a:ln>
      </xdr:spPr>
    </xdr:sp>
    <xdr:clientData/>
  </xdr:twoCellAnchor>
  <xdr:twoCellAnchor editAs="absolute">
    <xdr:from>
      <xdr:col>0</xdr:col>
      <xdr:colOff>0</xdr:colOff>
      <xdr:row>30</xdr:row>
      <xdr:rowOff>171451</xdr:rowOff>
    </xdr:from>
    <xdr:to>
      <xdr:col>7</xdr:col>
      <xdr:colOff>714375</xdr:colOff>
      <xdr:row>37</xdr:row>
      <xdr:rowOff>62754</xdr:rowOff>
    </xdr:to>
    <xdr:grpSp>
      <xdr:nvGrpSpPr>
        <xdr:cNvPr id="1123" name="Group 17"/>
        <xdr:cNvGrpSpPr>
          <a:grpSpLocks/>
        </xdr:cNvGrpSpPr>
      </xdr:nvGrpSpPr>
      <xdr:grpSpPr bwMode="auto">
        <a:xfrm>
          <a:off x="0" y="6334126"/>
          <a:ext cx="6657975" cy="1281953"/>
          <a:chOff x="1" y="893"/>
          <a:chExt cx="623" cy="44"/>
        </a:xfrm>
      </xdr:grpSpPr>
      <xdr:sp macro="" textlink="">
        <xdr:nvSpPr>
          <xdr:cNvPr id="1124" name="Rectangle 11"/>
          <xdr:cNvSpPr>
            <a:spLocks noChangeArrowheads="1"/>
          </xdr:cNvSpPr>
        </xdr:nvSpPr>
        <xdr:spPr bwMode="auto">
          <a:xfrm>
            <a:off x="1" y="893"/>
            <a:ext cx="623" cy="41"/>
          </a:xfrm>
          <a:prstGeom prst="rect">
            <a:avLst/>
          </a:prstGeom>
          <a:gradFill rotWithShape="1">
            <a:gsLst>
              <a:gs pos="0">
                <a:srgbClr val="FFFFFF"/>
              </a:gs>
              <a:gs pos="100000">
                <a:srgbClr val="C6D4E8"/>
              </a:gs>
            </a:gsLst>
            <a:lin ang="5400000" scaled="1"/>
          </a:gradFill>
          <a:ln w="9525">
            <a:noFill/>
            <a:miter lim="800000"/>
            <a:headEnd/>
            <a:tailEnd/>
          </a:ln>
        </xdr:spPr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3" y="902"/>
            <a:ext cx="620" cy="35"/>
          </a:xfrm>
          <a:prstGeom prst="rect">
            <a:avLst/>
          </a:prstGeom>
          <a:solidFill>
            <a:srgbClr val="FFFFFF">
              <a:alpha val="0"/>
            </a:srgbClr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32004" rIns="27432" bIns="0" anchor="t" upright="1"/>
          <a:lstStyle/>
          <a:p>
            <a:pPr algn="ctr" rtl="0">
              <a:defRPr sz="1000"/>
            </a:pPr>
            <a:r>
              <a:rPr lang="en-AU" sz="800" b="0" i="0" strike="noStrike">
                <a:solidFill>
                  <a:srgbClr val="000000"/>
                </a:solidFill>
                <a:latin typeface="Trebuchet MS"/>
              </a:rPr>
              <a:t>Make all checks payable to Murwillumbah Emporium</a:t>
            </a:r>
          </a:p>
          <a:p>
            <a:pPr algn="ctr" rtl="0">
              <a:defRPr sz="1000"/>
            </a:pPr>
            <a:endParaRPr lang="en-AU" sz="800" b="0" i="0" strike="noStrike">
              <a:solidFill>
                <a:srgbClr val="000000"/>
              </a:solidFill>
              <a:latin typeface="Trebuchet MS"/>
            </a:endParaRPr>
          </a:p>
          <a:p>
            <a:pPr algn="ctr" rtl="0">
              <a:defRPr sz="1000"/>
            </a:pPr>
            <a:r>
              <a:rPr lang="en-AU" sz="1000" b="1" i="0" strike="noStrike">
                <a:solidFill>
                  <a:srgbClr val="000000"/>
                </a:solidFill>
                <a:latin typeface="Trebuchet MS"/>
              </a:rPr>
              <a:t>THANK YOU FOR YOUR BUSINESS!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mbahemporium.biz/" TargetMode="External"/><Relationship Id="rId1" Type="http://schemas.openxmlformats.org/officeDocument/2006/relationships/hyperlink" Target="mailto:info@mbahemporium.biz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7"/>
  <sheetViews>
    <sheetView tabSelected="1" topLeftCell="A9" zoomScaleNormal="100" workbookViewId="0">
      <selection activeCell="B24" sqref="B24:D24"/>
    </sheetView>
  </sheetViews>
  <sheetFormatPr defaultRowHeight="15"/>
  <cols>
    <col min="1" max="2" width="12.7109375" style="28" customWidth="1"/>
    <col min="3" max="3" width="13.140625" style="28" customWidth="1"/>
    <col min="4" max="4" width="12.42578125" style="28" customWidth="1"/>
    <col min="5" max="8" width="12.7109375" style="28" customWidth="1"/>
    <col min="9" max="16384" width="9.140625" style="28"/>
  </cols>
  <sheetData>
    <row r="1" spans="1:8" ht="42.75" customHeight="1">
      <c r="A1" s="26"/>
      <c r="B1" s="27"/>
      <c r="C1" s="27"/>
      <c r="D1" s="27"/>
      <c r="E1" s="27"/>
      <c r="F1" s="27"/>
      <c r="G1" s="27"/>
    </row>
    <row r="2" spans="1:8" ht="16.5" customHeight="1">
      <c r="A2" s="29"/>
      <c r="B2" s="30"/>
      <c r="C2" s="31"/>
      <c r="D2" s="31"/>
      <c r="E2" s="31"/>
      <c r="F2" s="31"/>
      <c r="G2" s="26"/>
    </row>
    <row r="3" spans="1:8" ht="16.5" customHeight="1">
      <c r="A3" s="32"/>
      <c r="B3" s="33"/>
      <c r="C3" s="31"/>
      <c r="D3" s="31"/>
      <c r="E3" s="31"/>
      <c r="F3" s="31"/>
      <c r="G3" s="26"/>
    </row>
    <row r="4" spans="1:8" s="35" customFormat="1" ht="14.1" customHeight="1">
      <c r="A4" s="23"/>
      <c r="B4" s="23"/>
      <c r="C4" s="23"/>
      <c r="D4" s="23"/>
      <c r="E4" s="23"/>
      <c r="F4" s="23"/>
      <c r="G4" s="34"/>
    </row>
    <row r="5" spans="1:8" s="35" customFormat="1" ht="14.1" customHeight="1">
      <c r="A5" s="76" t="s">
        <v>30</v>
      </c>
      <c r="B5" s="76"/>
      <c r="C5" s="36"/>
      <c r="D5" s="77" t="s">
        <v>6</v>
      </c>
      <c r="E5" s="24" t="s">
        <v>0</v>
      </c>
      <c r="F5" s="24"/>
      <c r="G5" s="38"/>
    </row>
    <row r="6" spans="1:8" s="35" customFormat="1" ht="14.1" customHeight="1">
      <c r="A6" s="76" t="s">
        <v>35</v>
      </c>
      <c r="B6" s="76"/>
      <c r="C6" s="36"/>
      <c r="D6" s="77" t="s">
        <v>1</v>
      </c>
      <c r="E6" s="25">
        <f ca="1">TODAY()</f>
        <v>40265</v>
      </c>
      <c r="F6" s="25"/>
      <c r="G6" s="39"/>
    </row>
    <row r="7" spans="1:8" s="35" customFormat="1" ht="14.1" customHeight="1">
      <c r="A7" s="76" t="s">
        <v>26</v>
      </c>
      <c r="B7" s="76"/>
      <c r="C7" s="78" t="s">
        <v>3</v>
      </c>
      <c r="D7" s="78"/>
      <c r="E7" s="24" t="s">
        <v>31</v>
      </c>
      <c r="F7" s="24"/>
      <c r="G7" s="38"/>
    </row>
    <row r="8" spans="1:8" s="35" customFormat="1" ht="14.1" customHeight="1">
      <c r="A8" s="1" t="s">
        <v>36</v>
      </c>
      <c r="B8" s="73"/>
      <c r="C8" s="22"/>
      <c r="D8" s="22"/>
      <c r="E8" s="37"/>
      <c r="F8" s="37"/>
      <c r="G8" s="37"/>
    </row>
    <row r="9" spans="1:8" s="35" customFormat="1" ht="14.1" customHeight="1">
      <c r="A9" s="40" t="s">
        <v>37</v>
      </c>
      <c r="B9" s="74"/>
      <c r="C9" s="36"/>
      <c r="D9" s="36"/>
      <c r="E9" s="36"/>
      <c r="F9" s="36"/>
      <c r="G9" s="36"/>
    </row>
    <row r="10" spans="1:8" s="35" customFormat="1" ht="14.1" customHeight="1">
      <c r="A10" s="75" t="s">
        <v>22</v>
      </c>
      <c r="B10" s="22" t="s">
        <v>31</v>
      </c>
      <c r="C10" s="22"/>
      <c r="D10" s="79" t="s">
        <v>7</v>
      </c>
      <c r="E10" s="24" t="s">
        <v>31</v>
      </c>
      <c r="F10" s="24"/>
      <c r="G10" s="38"/>
    </row>
    <row r="11" spans="1:8" s="35" customFormat="1" ht="14.1" customHeight="1">
      <c r="A11" s="42"/>
      <c r="B11" s="23" t="s">
        <v>32</v>
      </c>
      <c r="C11" s="23"/>
      <c r="E11" s="24"/>
      <c r="F11" s="24"/>
      <c r="G11" s="38"/>
    </row>
    <row r="12" spans="1:8" s="35" customFormat="1" ht="14.1" customHeight="1">
      <c r="B12" s="23"/>
      <c r="C12" s="23"/>
      <c r="E12" s="24"/>
      <c r="F12" s="24"/>
      <c r="G12" s="38"/>
    </row>
    <row r="13" spans="1:8" s="35" customFormat="1" ht="14.1" customHeight="1">
      <c r="B13" s="23"/>
      <c r="C13" s="23"/>
      <c r="E13" s="24"/>
      <c r="F13" s="24"/>
      <c r="G13" s="38"/>
    </row>
    <row r="14" spans="1:8" s="35" customFormat="1" ht="14.1" customHeight="1">
      <c r="B14" s="23"/>
      <c r="C14" s="23"/>
      <c r="E14" s="24"/>
      <c r="F14" s="24"/>
      <c r="G14" s="38"/>
    </row>
    <row r="15" spans="1:8" s="35" customFormat="1" ht="14.1" customHeight="1" thickBot="1">
      <c r="A15" s="43"/>
      <c r="B15" s="43"/>
      <c r="C15" s="43"/>
      <c r="D15" s="43"/>
      <c r="E15" s="43"/>
      <c r="F15" s="43"/>
      <c r="G15" s="44"/>
    </row>
    <row r="16" spans="1:8" ht="27">
      <c r="A16" s="66" t="s">
        <v>8</v>
      </c>
      <c r="B16" s="66" t="s">
        <v>5</v>
      </c>
      <c r="C16" s="67" t="s">
        <v>9</v>
      </c>
      <c r="D16" s="67" t="s">
        <v>10</v>
      </c>
      <c r="E16" s="67" t="s">
        <v>11</v>
      </c>
      <c r="F16" s="67" t="s">
        <v>12</v>
      </c>
      <c r="G16" s="67"/>
      <c r="H16" s="66" t="s">
        <v>13</v>
      </c>
    </row>
    <row r="17" spans="1:8" ht="15.95" customHeight="1">
      <c r="A17" s="45" t="s">
        <v>33</v>
      </c>
      <c r="B17" s="45" t="s">
        <v>23</v>
      </c>
      <c r="C17" s="45" t="s">
        <v>24</v>
      </c>
      <c r="D17" s="46"/>
      <c r="E17" s="47"/>
      <c r="F17" s="45" t="s">
        <v>25</v>
      </c>
      <c r="G17" s="45"/>
      <c r="H17" s="47"/>
    </row>
    <row r="18" spans="1:8" ht="15.95" customHeight="1" thickBot="1">
      <c r="A18" s="48"/>
      <c r="B18" s="48"/>
      <c r="C18" s="43"/>
      <c r="D18" s="43"/>
      <c r="E18" s="43"/>
      <c r="F18" s="43"/>
      <c r="G18" s="43"/>
      <c r="H18" s="43"/>
    </row>
    <row r="19" spans="1:8" ht="15.95" customHeight="1">
      <c r="A19" s="68" t="s">
        <v>14</v>
      </c>
      <c r="B19" s="68" t="s">
        <v>15</v>
      </c>
      <c r="C19" s="69" t="s">
        <v>2</v>
      </c>
      <c r="D19" s="70"/>
      <c r="E19" s="66" t="s">
        <v>4</v>
      </c>
      <c r="F19" s="71" t="s">
        <v>16</v>
      </c>
      <c r="G19" s="72"/>
      <c r="H19" s="66" t="s">
        <v>17</v>
      </c>
    </row>
    <row r="20" spans="1:8" ht="15.95" customHeight="1">
      <c r="A20" s="10">
        <v>180</v>
      </c>
      <c r="B20" s="11" t="s">
        <v>27</v>
      </c>
      <c r="C20" s="12"/>
      <c r="D20" s="13"/>
      <c r="E20" s="2">
        <v>1.6</v>
      </c>
      <c r="F20" s="14">
        <v>0.05</v>
      </c>
      <c r="G20" s="3">
        <f>IF((A20*E20*F20)=0,"",(A20*E20*F20))</f>
        <v>14.4</v>
      </c>
      <c r="H20" s="4">
        <f>IF(G20="","",A20*E20*0.95)</f>
        <v>273.59999999999997</v>
      </c>
    </row>
    <row r="21" spans="1:8" ht="15.95" customHeight="1">
      <c r="A21" s="10">
        <v>1</v>
      </c>
      <c r="B21" s="15" t="s">
        <v>28</v>
      </c>
      <c r="C21" s="16"/>
      <c r="D21" s="17"/>
      <c r="E21" s="2">
        <v>45</v>
      </c>
      <c r="F21" s="14">
        <v>0.05</v>
      </c>
      <c r="G21" s="3">
        <f t="shared" ref="G21:G26" si="0">IF((A21*E21*F21)=0,"",(A21*E21*F21))</f>
        <v>2.25</v>
      </c>
      <c r="H21" s="4">
        <f t="shared" ref="H21:H25" si="1">IF(G21="","",A21*E21*0.95)</f>
        <v>42.75</v>
      </c>
    </row>
    <row r="22" spans="1:8" ht="15.95" customHeight="1">
      <c r="A22" s="10">
        <v>48</v>
      </c>
      <c r="B22" s="15" t="s">
        <v>34</v>
      </c>
      <c r="C22" s="16"/>
      <c r="D22" s="17"/>
      <c r="E22" s="2">
        <v>2</v>
      </c>
      <c r="F22" s="14">
        <v>0.05</v>
      </c>
      <c r="G22" s="3">
        <f t="shared" si="0"/>
        <v>4.8000000000000007</v>
      </c>
      <c r="H22" s="4">
        <f t="shared" si="1"/>
        <v>91.199999999999989</v>
      </c>
    </row>
    <row r="23" spans="1:8" ht="15.95" customHeight="1">
      <c r="A23" s="10">
        <v>2</v>
      </c>
      <c r="B23" s="15" t="s">
        <v>38</v>
      </c>
      <c r="C23" s="16"/>
      <c r="D23" s="17"/>
      <c r="E23" s="2">
        <v>59.95</v>
      </c>
      <c r="F23" s="14">
        <v>0.05</v>
      </c>
      <c r="G23" s="3">
        <f t="shared" si="0"/>
        <v>5.995000000000001</v>
      </c>
      <c r="H23" s="4">
        <f t="shared" si="1"/>
        <v>113.905</v>
      </c>
    </row>
    <row r="24" spans="1:8" ht="15.95" customHeight="1">
      <c r="A24" s="10">
        <v>1</v>
      </c>
      <c r="B24" s="15" t="s">
        <v>39</v>
      </c>
      <c r="C24" s="16"/>
      <c r="D24" s="17"/>
      <c r="E24" s="2">
        <v>95.95</v>
      </c>
      <c r="F24" s="14">
        <v>0.05</v>
      </c>
      <c r="G24" s="3">
        <f t="shared" si="0"/>
        <v>4.7975000000000003</v>
      </c>
      <c r="H24" s="4">
        <f t="shared" si="1"/>
        <v>91.152500000000003</v>
      </c>
    </row>
    <row r="25" spans="1:8" ht="15.95" customHeight="1">
      <c r="A25" s="10"/>
      <c r="B25" s="15"/>
      <c r="C25" s="16"/>
      <c r="D25" s="17"/>
      <c r="E25" s="2"/>
      <c r="F25" s="14"/>
      <c r="G25" s="3" t="str">
        <f t="shared" si="0"/>
        <v/>
      </c>
      <c r="H25" s="4" t="str">
        <f t="shared" si="1"/>
        <v/>
      </c>
    </row>
    <row r="26" spans="1:8" ht="15.95" customHeight="1">
      <c r="A26" s="18"/>
      <c r="B26" s="19"/>
      <c r="C26" s="20"/>
      <c r="D26" s="21"/>
      <c r="E26" s="2"/>
      <c r="F26" s="14"/>
      <c r="G26" s="3" t="str">
        <f t="shared" si="0"/>
        <v/>
      </c>
      <c r="H26" s="4" t="str">
        <f>IF(G26="","",A26*E26*0.95)</f>
        <v/>
      </c>
    </row>
    <row r="27" spans="1:8" ht="15.95" customHeight="1">
      <c r="A27" s="49"/>
      <c r="B27" s="50"/>
      <c r="C27" s="51"/>
      <c r="D27" s="52"/>
      <c r="E27" s="80" t="s">
        <v>18</v>
      </c>
      <c r="F27" s="81"/>
      <c r="G27" s="5">
        <f>SUM(G20:G26)</f>
        <v>32.2425</v>
      </c>
      <c r="H27" s="6"/>
    </row>
    <row r="28" spans="1:8" ht="15.95" customHeight="1">
      <c r="A28" s="53"/>
      <c r="B28" s="44"/>
      <c r="C28" s="44"/>
      <c r="D28" s="44"/>
      <c r="E28" s="44"/>
      <c r="G28" s="82" t="s">
        <v>19</v>
      </c>
      <c r="H28" s="5">
        <f>IF(SUM(H20:H26)&gt;0,SUM(H20:H26),"")</f>
        <v>612.60749999999996</v>
      </c>
    </row>
    <row r="29" spans="1:8" ht="15.95" customHeight="1">
      <c r="A29" s="44"/>
      <c r="B29" s="44"/>
      <c r="C29" s="44"/>
      <c r="D29" s="44"/>
      <c r="E29" s="44"/>
      <c r="G29" s="83" t="s">
        <v>20</v>
      </c>
      <c r="H29" s="7">
        <f>H28/11</f>
        <v>55.691590909090905</v>
      </c>
    </row>
    <row r="30" spans="1:8" ht="15.95" customHeight="1">
      <c r="A30" s="44"/>
      <c r="B30" s="44"/>
      <c r="C30" s="44"/>
      <c r="D30" s="44"/>
      <c r="E30" s="44"/>
      <c r="G30" s="82" t="s">
        <v>21</v>
      </c>
      <c r="H30" s="8">
        <f>IF(H28=0,"",(H28+H29))</f>
        <v>668.29909090909086</v>
      </c>
    </row>
    <row r="31" spans="1:8" ht="15.95" customHeight="1">
      <c r="A31" s="84" t="s">
        <v>29</v>
      </c>
      <c r="B31" s="84"/>
      <c r="C31" s="9">
        <f>H29</f>
        <v>55.691590909090905</v>
      </c>
      <c r="D31" s="44"/>
      <c r="E31" s="54"/>
      <c r="F31" s="55"/>
      <c r="G31" s="55"/>
    </row>
    <row r="32" spans="1:8" ht="15.95" customHeight="1">
      <c r="A32" s="56"/>
      <c r="B32" s="57"/>
      <c r="C32" s="58"/>
      <c r="D32" s="44"/>
      <c r="E32" s="41"/>
      <c r="F32" s="59" t="str">
        <f>IF(SUM(G30)&gt;0,SUM((G30*F31)+G30),"")</f>
        <v/>
      </c>
      <c r="G32" s="59"/>
    </row>
    <row r="33" spans="1:7" ht="15.95" customHeight="1">
      <c r="A33" s="56"/>
      <c r="B33" s="58"/>
      <c r="C33" s="58"/>
      <c r="D33" s="44"/>
      <c r="E33" s="36"/>
      <c r="F33" s="36"/>
      <c r="G33" s="36"/>
    </row>
    <row r="34" spans="1:7" ht="15.95" customHeight="1">
      <c r="B34" s="60"/>
      <c r="C34" s="61"/>
      <c r="D34" s="61"/>
      <c r="E34" s="61"/>
    </row>
    <row r="35" spans="1:7" ht="15.95" customHeight="1">
      <c r="B35" s="62"/>
      <c r="C35" s="63"/>
      <c r="D35" s="63"/>
      <c r="E35" s="63"/>
    </row>
    <row r="36" spans="1:7" ht="15.75" customHeight="1"/>
    <row r="37" spans="1:7">
      <c r="A37" s="64"/>
      <c r="B37" s="65"/>
      <c r="C37" s="65"/>
      <c r="D37" s="65"/>
      <c r="E37" s="65"/>
      <c r="F37" s="65"/>
      <c r="G37" s="65"/>
    </row>
  </sheetData>
  <sheetProtection sheet="1" objects="1" scenarios="1" selectLockedCells="1"/>
  <mergeCells count="37">
    <mergeCell ref="F19:G19"/>
    <mergeCell ref="E27:F27"/>
    <mergeCell ref="B34:E34"/>
    <mergeCell ref="C3:F3"/>
    <mergeCell ref="B12:C12"/>
    <mergeCell ref="A7:B7"/>
    <mergeCell ref="A4:F4"/>
    <mergeCell ref="A8:B8"/>
    <mergeCell ref="A6:B6"/>
    <mergeCell ref="C8:D8"/>
    <mergeCell ref="A15:F15"/>
    <mergeCell ref="B10:C10"/>
    <mergeCell ref="A18:H18"/>
    <mergeCell ref="C2:F2"/>
    <mergeCell ref="A3:B3"/>
    <mergeCell ref="A2:B2"/>
    <mergeCell ref="E10:F10"/>
    <mergeCell ref="E5:F5"/>
    <mergeCell ref="E6:F6"/>
    <mergeCell ref="E7:F7"/>
    <mergeCell ref="A5:B5"/>
    <mergeCell ref="C7:D7"/>
    <mergeCell ref="E13:F13"/>
    <mergeCell ref="E14:F14"/>
    <mergeCell ref="B11:C11"/>
    <mergeCell ref="B13:C13"/>
    <mergeCell ref="B14:C14"/>
    <mergeCell ref="E11:F11"/>
    <mergeCell ref="E12:F12"/>
    <mergeCell ref="C19:D19"/>
    <mergeCell ref="B21:D21"/>
    <mergeCell ref="A31:B31"/>
    <mergeCell ref="B22:D22"/>
    <mergeCell ref="B23:D23"/>
    <mergeCell ref="B24:D24"/>
    <mergeCell ref="B25:D25"/>
    <mergeCell ref="B26:D26"/>
  </mergeCells>
  <phoneticPr fontId="2" type="noConversion"/>
  <hyperlinks>
    <hyperlink ref="A8" r:id="rId1"/>
    <hyperlink ref="A9" r:id="rId2"/>
  </hyperlinks>
  <printOptions horizontalCentered="1"/>
  <pageMargins left="0.74803149606299213" right="0.74803149606299213" top="0.51181102362204722" bottom="0.51181102362204722" header="0.51181102362204722" footer="0.51181102362204722"/>
  <pageSetup paperSize="9" scale="86" orientation="portrait" r:id="rId3"/>
  <headerFooter alignWithMargins="0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Sales Invoice</vt:lpstr>
      <vt:lpstr>'Sales Invoice'!Print_Area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Stuart</dc:creator>
  <cp:lastModifiedBy>Peter Stuart</cp:lastModifiedBy>
  <cp:lastPrinted>2009-04-23T04:06:13Z</cp:lastPrinted>
  <dcterms:created xsi:type="dcterms:W3CDTF">2006-01-23T19:37:33Z</dcterms:created>
  <dcterms:modified xsi:type="dcterms:W3CDTF">2010-03-28T09:39:07Z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TC101514031033</vt:lpwstr>
  </property>
</Properties>
</file>